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0DE8412E-BE82-4ECB-AB1A-06906BDE16EA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definedNames>
    <definedName name="_xlnm.Print_Area" localSheetId="0">Лист1!$A$1:$G$119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9" i="1" l="1"/>
  <c r="E107" i="1"/>
  <c r="D107" i="1"/>
  <c r="E106" i="1"/>
  <c r="D106" i="1"/>
  <c r="E84" i="1"/>
  <c r="D84" i="1"/>
  <c r="E67" i="1" l="1"/>
  <c r="D67" i="1"/>
  <c r="E53" i="1"/>
  <c r="D53" i="1"/>
  <c r="E40" i="1"/>
  <c r="D40" i="1"/>
  <c r="E30" i="1" l="1"/>
  <c r="D30" i="1"/>
  <c r="E27" i="1" l="1"/>
  <c r="D27" i="1"/>
  <c r="E24" i="1"/>
  <c r="D24" i="1"/>
  <c r="D13" i="1" l="1"/>
  <c r="E13" i="1"/>
  <c r="E11" i="1"/>
  <c r="D11" i="1"/>
  <c r="E9" i="1"/>
  <c r="D9" i="1"/>
  <c r="E65" i="1" l="1"/>
  <c r="D65" i="1" l="1"/>
  <c r="D35" i="1"/>
  <c r="E35" i="1"/>
  <c r="E34" i="1" l="1"/>
  <c r="D34" i="1"/>
  <c r="E20" i="1" l="1"/>
  <c r="D20" i="1"/>
  <c r="D19" i="1" l="1"/>
  <c r="D109" i="1" s="1"/>
  <c r="E6" i="1"/>
  <c r="E5" i="1" s="1"/>
  <c r="D6" i="1"/>
  <c r="D5" i="1" s="1"/>
  <c r="E19" i="1" l="1"/>
</calcChain>
</file>

<file path=xl/sharedStrings.xml><?xml version="1.0" encoding="utf-8"?>
<sst xmlns="http://schemas.openxmlformats.org/spreadsheetml/2006/main" count="221" uniqueCount="172">
  <si>
    <t>N п/п</t>
  </si>
  <si>
    <t>Объем запланированного финансирования по муниципальной программе (тыс. руб.)</t>
  </si>
  <si>
    <t>Профинансировано (тыс. руб.)</t>
  </si>
  <si>
    <t>Не выполнено (с указанием причины)</t>
  </si>
  <si>
    <t>1.1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</si>
  <si>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</si>
  <si>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</si>
  <si>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</si>
  <si>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</si>
  <si>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</si>
  <si>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</si>
  <si>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</si>
  <si>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</si>
  <si>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</si>
  <si>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3</t>
  </si>
  <si>
    <t>3.1</t>
  </si>
  <si>
    <t>3.2</t>
  </si>
  <si>
    <t>4</t>
  </si>
  <si>
    <t>4.1</t>
  </si>
  <si>
    <t>4.2</t>
  </si>
  <si>
    <t>4.3</t>
  </si>
  <si>
    <t>4.4</t>
  </si>
  <si>
    <t>5</t>
  </si>
  <si>
    <t>Содержание объектов дорожного хозяйства</t>
  </si>
  <si>
    <t>Ремонт объектов дорожного хозяйства</t>
  </si>
  <si>
    <t>Технический надзор за выполнением работ по ремонту объектов дорожного хозяйства</t>
  </si>
  <si>
    <t xml:space="preserve">Обеспечение безопасности дорожного движения </t>
  </si>
  <si>
    <t>1</t>
  </si>
  <si>
    <t>1.3</t>
  </si>
  <si>
    <t>2</t>
  </si>
  <si>
    <t>3.3</t>
  </si>
  <si>
    <t>1.4</t>
  </si>
  <si>
    <t>Праздничное мероприятие, посвященное Дню Защитника Отечества</t>
  </si>
  <si>
    <t>3.4</t>
  </si>
  <si>
    <t>3.5</t>
  </si>
  <si>
    <t>3.6</t>
  </si>
  <si>
    <t>3.7</t>
  </si>
  <si>
    <t>3.8</t>
  </si>
  <si>
    <t>3.9</t>
  </si>
  <si>
    <t>Озеленение территории поселения</t>
  </si>
  <si>
    <t>Комплексное благоустройство территории поселения</t>
  </si>
  <si>
    <t>2.9</t>
  </si>
  <si>
    <t>2.10</t>
  </si>
  <si>
    <t>2.11</t>
  </si>
  <si>
    <t>Содержание объектов благоустройства</t>
  </si>
  <si>
    <t>3.10</t>
  </si>
  <si>
    <t>3.11</t>
  </si>
  <si>
    <t>Регулированию численности безнадзорных и бесхозяйных животных</t>
  </si>
  <si>
    <t>Оплата проведена по факту выполненных работ</t>
  </si>
  <si>
    <t xml:space="preserve">Руководитель </t>
  </si>
  <si>
    <t>А.В. Шутиков</t>
  </si>
  <si>
    <t>Исполнитель</t>
  </si>
  <si>
    <t>О.О. Асеева</t>
  </si>
  <si>
    <t>Комплексный отчет о выполнении муниципальных программ за 2023 год</t>
  </si>
  <si>
    <t xml:space="preserve">Муниципальный заказчик   Администрация поселения Кокошкино
Источник финансирования  бюджет поселения Кокошкино
</t>
  </si>
  <si>
    <t>Обеспечение безопасности жизнедеятельности населения на территории поселения Кокошкино</t>
  </si>
  <si>
    <t>Мероприятия по гражданской обороне на территории поселения Кокошкино</t>
  </si>
  <si>
    <t xml:space="preserve">Индикатор радиоактивности, самоспасатель, камера защитная детская, противогаз, сумка санитарная, комплект шин транспортных иммобилизационных </t>
  </si>
  <si>
    <t>Наименования муниципальных программ, подпрограммы, мероприятия</t>
  </si>
  <si>
    <t>Предоставление места на опоре в Кокошкино (кредиторская задолженность за 2022 год)</t>
  </si>
  <si>
    <t>Защита населения от чрезвычайных ситуаций природного и техногенного характера на территории поселения Кокошкино</t>
  </si>
  <si>
    <t xml:space="preserve">Приобретение бензинового генератора </t>
  </si>
  <si>
    <t>Мероприятий по обеспечению первичных мер пожарной безопасности на территории поселения Кокошкино</t>
  </si>
  <si>
    <t>Организация минерализованных полос вблизи населенных пунктов (опашка)</t>
  </si>
  <si>
    <t>Мероприятия по профилактике терроризма и экстремизма на территории поселения Кокошкино</t>
  </si>
  <si>
    <t>Установка системы видеонаблюдения в частном секторе</t>
  </si>
  <si>
    <t>Поставка электрической энергии</t>
  </si>
  <si>
    <t>Приобретение фундаментных бетонных блоков (ФБС)</t>
  </si>
  <si>
    <t>Приобретение кожухов деревянных декоративных для фундаментных бетонных блоков (ФБС)</t>
  </si>
  <si>
    <t>Приобретение квадрокоптера</t>
  </si>
  <si>
    <t>4.5</t>
  </si>
  <si>
    <t>Содержание и ремонт объектов дорожного хозяйства на территории поселения Кокошкино</t>
  </si>
  <si>
    <t>Содержание муниципальных дорог (софинансирование к выделенной субсидии)</t>
  </si>
  <si>
    <t>Содержание муниципальных дорог (закупка реагента)</t>
  </si>
  <si>
    <t>Содержание муниципальных дорог (закупка концентрированного моющего средства)</t>
  </si>
  <si>
    <t>Ремонт объектов дорожного хозяйства (софинансирование к выделенной субсидии)</t>
  </si>
  <si>
    <t>Разработка проекта организации дорожного движения</t>
  </si>
  <si>
    <t>Ремонт и содержание муниципального жилищного фонда поселения Кокошкино</t>
  </si>
  <si>
    <t>Установка пандусов для МГН в МКД</t>
  </si>
  <si>
    <t>Проведению экологического обследования объекта, расположенного по адресу г. Москва, пос. Кокошкино</t>
  </si>
  <si>
    <t>Обследование фундаментов и оснований здания, с выпуском технического заключения, по адресу: г. Москва, поселение Кокошкино, ул. Ленина, д.12</t>
  </si>
  <si>
    <t>Благоустройство территории поселения Кокошкино</t>
  </si>
  <si>
    <t>Оказание услуг по проведению дезинсекционных мероприятий по уничтожению клещей и малярийного комара</t>
  </si>
  <si>
    <t>Удаление аварийных и сухостойных деревьев</t>
  </si>
  <si>
    <t>Аренда техники (вышка)</t>
  </si>
  <si>
    <t>Высадка туи</t>
  </si>
  <si>
    <t>Технический контроль за выполнение работ по благоустройству дворовых территорий</t>
  </si>
  <si>
    <t>Устройство катка (оплата кредиторской задолженности за 2022 год)</t>
  </si>
  <si>
    <t>Устройство и заливка катка</t>
  </si>
  <si>
    <t>Установка световых конструкций</t>
  </si>
  <si>
    <t>Демонтаж детской игровой площадки д. Санино</t>
  </si>
  <si>
    <t>Закупка информационных стендов</t>
  </si>
  <si>
    <t>Закупка МАФ</t>
  </si>
  <si>
    <t>Благоустройство территории жилой застройки (софинансирование к выделенной субсидии)</t>
  </si>
  <si>
    <t>Закупка МАФ (Ограждение)</t>
  </si>
  <si>
    <t>Закупка МАФ (Урна)</t>
  </si>
  <si>
    <t>Закупка МАФ (Садово-парковый диван)</t>
  </si>
  <si>
    <t>2.12</t>
  </si>
  <si>
    <t>Выполнение работ по комплексному содержанию дворовых территорий (софинансирование к выделенной субсидии)</t>
  </si>
  <si>
    <t>Ликвидация несанкционированных свалок</t>
  </si>
  <si>
    <t>Материальное обеспечение для проведения субботников</t>
  </si>
  <si>
    <t>Разметка спецтехника</t>
  </si>
  <si>
    <t>Выполнение работ по содержанию контейнерных площадок</t>
  </si>
  <si>
    <t>Аренда специализированной техники</t>
  </si>
  <si>
    <t>Содержание колодцев</t>
  </si>
  <si>
    <t>Ликвидация несанкционированных свалок (оплата кредиторской задолженности за 2022 год)</t>
  </si>
  <si>
    <t>Получение технических условий</t>
  </si>
  <si>
    <t>Содержание информационных стендов</t>
  </si>
  <si>
    <t>Организация мероприятий по отлову, транспортировке, стерилизации (кастрации), чипированию, содержанию в послеоперационных стационарах и приютах, безнадзорных и бесхозных животных</t>
  </si>
  <si>
    <t>Молодежная политика поселения Кокошкино</t>
  </si>
  <si>
    <t>Праздничные мероприятия приуроченные к Светлой Пасхи</t>
  </si>
  <si>
    <t>Изготовление буклетов антинаркотической направленности</t>
  </si>
  <si>
    <t>Молодёжная патриотическая акция «Свеча памяти», приуроченная ко дню начала Великой Отечественной войны</t>
  </si>
  <si>
    <t>Поздравление выпускников школы ГБОУ СОШ №2057</t>
  </si>
  <si>
    <t>Молодёжный праздник «Фестиваль народов мира»</t>
  </si>
  <si>
    <t>Концертно-развлекательные мероприятия, приуроченные ко Дню молодёжи России 27 июня</t>
  </si>
  <si>
    <t>Молодёжная патриотическая акция, приуроченная к празднованию Дня России 12 июня</t>
  </si>
  <si>
    <t>Спортивные соревнования на кубок Главы администрации поселения Кокошкино</t>
  </si>
  <si>
    <t>Музыкально-танцевальные мероприятия в Кокошкино</t>
  </si>
  <si>
    <t>Организация участия подростков в программе коррекционно-развивающей направленности «Дорога Добра»</t>
  </si>
  <si>
    <t>Молодёжная патриотическая акция, приуроченная ко Дню Государственного флага Российской Федерации 22 августа, в рамках флешмоба</t>
  </si>
  <si>
    <t>Благотворительная молодёжная акция «Помоги собраться в школу»</t>
  </si>
  <si>
    <t>Праздничное мероприятие - детская развлекательная интерактивная программа, приуроченная ко Дню знаний</t>
  </si>
  <si>
    <t>Молодёжная патриотическая акция, приуроченная ко Дню солидарности в борьбе с терроризмом «Мы помним тебя, Беслан!»</t>
  </si>
  <si>
    <t>Транспортное обеспечение на выездные мероприятия</t>
  </si>
  <si>
    <t xml:space="preserve">Закупка брендированной сувенирной продукции     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</si>
  <si>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</si>
  <si>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</si>
  <si>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</si>
  <si>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</si>
  <si>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</si>
  <si>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</si>
  <si>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</si>
  <si>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</si>
  <si>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</si>
  <si>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</si>
  <si>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</si>
  <si>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Закупка и установка дорожных знаков и искусственных неровностей</t>
  </si>
  <si>
    <t>Выполнение работ по комплексному содержанию дворовых территорий (закупка реагента)</t>
  </si>
  <si>
    <t>Развитие культуры в сфере обеспечения досуга населения поселения Кокошкино</t>
  </si>
  <si>
    <t>17</t>
  </si>
  <si>
    <t>18</t>
  </si>
  <si>
    <t>19</t>
  </si>
  <si>
    <t>20</t>
  </si>
  <si>
    <t>21</t>
  </si>
  <si>
    <t>Демонтаж новогодней ёлки</t>
  </si>
  <si>
    <t>Новогоднее мероприятие «Ёлка Главы»</t>
  </si>
  <si>
    <t>Праздничное мероприятие «Широкая масленица»</t>
  </si>
  <si>
    <t>Закупка брендированной сувенирной продукции, униформы (толстовка, кепки) для проведения мероприятий</t>
  </si>
  <si>
    <t>Кубок Главы по пейнтболу</t>
  </si>
  <si>
    <t>Праздничное мероприятие, посвящённое Дню Победы</t>
  </si>
  <si>
    <t>День Славянской письменности</t>
  </si>
  <si>
    <t>Праздничное мероприятие, приуроченное ко Дню защиты детей 1 июня</t>
  </si>
  <si>
    <t>Праздничное мероприятие ко Дню семьи, любви и верности</t>
  </si>
  <si>
    <t>Культурно-массовое мероприятие «Праздник двора»</t>
  </si>
  <si>
    <t>Культурно-массовые мероприятия, посвящённые празднованию Дня города Москвы</t>
  </si>
  <si>
    <t>Экскурсионная программа к Международному дню пожилых людей</t>
  </si>
  <si>
    <t>Праздничное мероприятие ко Дню матери</t>
  </si>
  <si>
    <t>Благотворительная акция для семей с детьми инвалидами «Дед Мороз в каждый дом»</t>
  </si>
  <si>
    <t>Закупка новогодних подарков</t>
  </si>
  <si>
    <t>Праздничное оформление новогодней ёлки</t>
  </si>
  <si>
    <t>Закупка билетов для жителей поселения Кокошкино</t>
  </si>
  <si>
    <t>Торжественное поздравление юбиляров</t>
  </si>
  <si>
    <t>Закупка подарков для адресного поздравления ветеранов ВОВ, тружеников тыла, участников боевых действий и ликвидаторов аварии на Чернобыльской АЭС</t>
  </si>
  <si>
    <t>Социальная поддержка гражданам</t>
  </si>
  <si>
    <t>Адресная социальная поддержка гражданам, призванным на военную службу по мобилизации в Вооруженные Силы Российской Федерации, а также членам их семей</t>
  </si>
  <si>
    <t>Итого по муниципальным программам поселения Кокошкино</t>
  </si>
  <si>
    <t>Глава администрации поселения Кокошкино</t>
  </si>
  <si>
    <t>Н.П. Маминова</t>
  </si>
  <si>
    <t>Заместитель главы администрации</t>
  </si>
  <si>
    <t>Г.В. Гущина</t>
  </si>
  <si>
    <t>Адресная социальная поддержка и социальная помощь отдельным категориям граждан поселения Кокошкино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</si>
</sst>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/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7" fillId="0" borderId="0" xfId="0" applyFont="1" applyFill="1"/>
    <xf numFmtId="4" fontId="7" fillId="0" borderId="0" xfId="0" applyNumberFormat="1" applyFont="1" applyFill="1"/>
    <xf numFmtId="0" fontId="1" fillId="0" borderId="0" xfId="0" applyFont="1" applyFill="1"/>
    <xf numFmtId="4" fontId="1" fillId="0" borderId="0" xfId="0" applyNumberFormat="1" applyFont="1" applyFill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2" fontId="10" fillId="0" borderId="1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wrapText="1"/>
    </xf>
    <xf numFmtId="4" fontId="2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 wrapText="1"/>
    </xf>
    <xf numFmtId="4" fontId="1" fillId="0" borderId="8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2" fillId="0" borderId="5" xfId="0" applyFont="1" applyFill="1" applyBorder="1" applyAlignment="1">
      <alignment wrapText="1"/>
    </xf>
    <xf numFmtId="0" fontId="0" fillId="0" borderId="6" xfId="0" applyFill="1" applyBorder="1"/>
    <xf numFmtId="0" fontId="1" fillId="0" borderId="8" xfId="0" applyFont="1" applyFill="1" applyBorder="1" applyAlignment="1">
      <alignment wrapText="1"/>
    </xf>
    <xf numFmtId="4" fontId="1" fillId="0" borderId="9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wrapText="1"/>
    </xf>
    <xf numFmtId="4" fontId="2" fillId="0" borderId="18" xfId="0" applyNumberFormat="1" applyFont="1" applyFill="1" applyBorder="1" applyAlignment="1">
      <alignment horizontal="center"/>
    </xf>
    <xf numFmtId="0" fontId="6" fillId="0" borderId="19" xfId="0" applyFont="1" applyFill="1" applyBorder="1" applyAlignment="1"/>
    <xf numFmtId="0" fontId="2" fillId="0" borderId="0" xfId="0" applyFont="1" applyFill="1"/>
    <xf numFmtId="4" fontId="2" fillId="0" borderId="3" xfId="0" applyNumberFormat="1" applyFont="1" applyFill="1" applyBorder="1"/>
    <xf numFmtId="4" fontId="2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62"/>
  <sheetViews>
    <sheetView tabSelected="1" topLeftCell="A97" zoomScaleNormal="100" workbookViewId="0">
      <selection activeCell="C102" sqref="C102"/>
    </sheetView>
  </sheetViews>
  <sheetFormatPr defaultRowHeight="15" x14ac:dyDescent="0.25"/>
  <cols>
    <col min="1" max="1" width="1.85546875" customWidth="1"/>
    <col min="2" max="2" width="5.85546875" style="17" customWidth="1"/>
    <col min="3" max="3" width="80.28515625" style="3" customWidth="1"/>
    <col min="4" max="4" width="33.42578125" style="16" customWidth="1"/>
    <col min="5" max="5" width="29.140625" style="16" customWidth="1"/>
    <col min="6" max="6" width="31.7109375" style="3" customWidth="1"/>
    <col min="7" max="7" width="2" style="3" customWidth="1"/>
  </cols>
  <sheetData>
    <row r="1" spans="2:9" ht="26.25" customHeight="1" x14ac:dyDescent="0.25">
      <c r="B1" s="23" t="s">
        <v>53</v>
      </c>
      <c r="C1" s="24"/>
      <c r="D1" s="24"/>
      <c r="E1" s="24"/>
      <c r="F1" s="24"/>
    </row>
    <row r="2" spans="2:9" ht="45" customHeight="1" thickBot="1" x14ac:dyDescent="0.3">
      <c r="B2" s="25" t="s">
        <v>54</v>
      </c>
      <c r="C2" s="26"/>
      <c r="D2" s="26"/>
      <c r="E2" s="26"/>
      <c r="F2" s="26"/>
    </row>
    <row r="3" spans="2:9" ht="75" customHeight="1" x14ac:dyDescent="0.25">
      <c r="B3" s="28" t="s">
        <v>0</v>
      </c>
      <c r="C3" s="29" t="s">
        <v>58</v>
      </c>
      <c r="D3" s="30" t="s">
        <v>1</v>
      </c>
      <c r="E3" s="30" t="s">
        <v>2</v>
      </c>
      <c r="F3" s="31" t="s">
        <v>3</v>
      </c>
    </row>
    <row r="4" spans="2:9" ht="19.5" thickBot="1" x14ac:dyDescent="0.3">
      <c r="B4" s="32">
        <v>1</v>
      </c>
      <c r="C4" s="33">
        <v>2</v>
      </c>
      <c r="D4" s="33">
        <v>3</v>
      </c>
      <c r="E4" s="34">
        <v>4</v>
      </c>
      <c r="F4" s="35">
        <v>5</v>
      </c>
    </row>
    <row r="5" spans="2:9" ht="37.5" x14ac:dyDescent="0.25">
      <c r="B5" s="36"/>
      <c r="C5" s="37" t="s">
        <v>55</v>
      </c>
      <c r="D5" s="30">
        <f>D6+D9+D11+D13</f>
        <v>2813.8999999999996</v>
      </c>
      <c r="E5" s="30">
        <f>E6+E9+E11+E13</f>
        <v>2810.27</v>
      </c>
      <c r="F5" s="38"/>
    </row>
    <row r="6" spans="2:9" ht="39" x14ac:dyDescent="0.25">
      <c r="B6" s="71">
        <v>1</v>
      </c>
      <c r="C6" s="6" t="s">
        <v>56</v>
      </c>
      <c r="D6" s="7">
        <f>D7+D8</f>
        <v>49.720000000000006</v>
      </c>
      <c r="E6" s="7">
        <f>E7+E8</f>
        <v>49.720000000000006</v>
      </c>
      <c r="F6" s="40"/>
    </row>
    <row r="7" spans="2:9" ht="56.25" x14ac:dyDescent="0.25">
      <c r="B7" s="39" t="s">
        <v>4</v>
      </c>
      <c r="C7" s="5" t="s">
        <v>57</v>
      </c>
      <c r="D7" s="4">
        <v>49.02</v>
      </c>
      <c r="E7" s="4">
        <v>49.02</v>
      </c>
      <c r="F7" s="41"/>
      <c r="G7" s="22"/>
      <c r="H7" s="22"/>
      <c r="I7" s="22"/>
    </row>
    <row r="8" spans="2:9" ht="37.5" x14ac:dyDescent="0.25">
      <c r="B8" s="39" t="s">
        <v>5</v>
      </c>
      <c r="C8" s="5" t="s">
        <v>59</v>
      </c>
      <c r="D8" s="4">
        <v>0.7</v>
      </c>
      <c r="E8" s="4">
        <v>0.7</v>
      </c>
      <c r="F8" s="41"/>
    </row>
    <row r="9" spans="2:9" ht="58.5" x14ac:dyDescent="0.25">
      <c r="B9" s="71">
        <v>2</v>
      </c>
      <c r="C9" s="6" t="s">
        <v>60</v>
      </c>
      <c r="D9" s="7">
        <f>D10</f>
        <v>7.5</v>
      </c>
      <c r="E9" s="7">
        <f>E10</f>
        <v>7.5</v>
      </c>
      <c r="F9" s="42"/>
    </row>
    <row r="10" spans="2:9" ht="18.75" x14ac:dyDescent="0.25">
      <c r="B10" s="39" t="s">
        <v>6</v>
      </c>
      <c r="C10" s="5" t="s">
        <v>61</v>
      </c>
      <c r="D10" s="4">
        <v>7.5</v>
      </c>
      <c r="E10" s="4">
        <v>7.5</v>
      </c>
      <c r="F10" s="41"/>
    </row>
    <row r="11" spans="2:9" ht="58.5" x14ac:dyDescent="0.25">
      <c r="B11" s="71" t="s">
        <v>14</v>
      </c>
      <c r="C11" s="6" t="s">
        <v>62</v>
      </c>
      <c r="D11" s="7">
        <f>D12</f>
        <v>212.4</v>
      </c>
      <c r="E11" s="7">
        <f>E12</f>
        <v>212.4</v>
      </c>
      <c r="F11" s="42"/>
    </row>
    <row r="12" spans="2:9" ht="37.5" x14ac:dyDescent="0.25">
      <c r="B12" s="39" t="s">
        <v>15</v>
      </c>
      <c r="C12" s="5" t="s">
        <v>63</v>
      </c>
      <c r="D12" s="4">
        <v>212.4</v>
      </c>
      <c r="E12" s="4">
        <v>212.4</v>
      </c>
      <c r="F12" s="43"/>
    </row>
    <row r="13" spans="2:9" ht="39" x14ac:dyDescent="0.25">
      <c r="B13" s="71" t="s">
        <v>17</v>
      </c>
      <c r="C13" s="6" t="s">
        <v>64</v>
      </c>
      <c r="D13" s="7">
        <f>SUM(D14:D18)</f>
        <v>2544.2799999999997</v>
      </c>
      <c r="E13" s="7">
        <f>SUM(E14:E18)</f>
        <v>2540.65</v>
      </c>
      <c r="F13" s="42"/>
    </row>
    <row r="14" spans="2:9" ht="23.25" customHeight="1" x14ac:dyDescent="0.25">
      <c r="B14" s="39" t="s">
        <v>18</v>
      </c>
      <c r="C14" s="5" t="s">
        <v>65</v>
      </c>
      <c r="D14" s="4">
        <v>1765.44</v>
      </c>
      <c r="E14" s="4">
        <v>1765.44</v>
      </c>
      <c r="F14" s="41"/>
    </row>
    <row r="15" spans="2:9" ht="42" customHeight="1" x14ac:dyDescent="0.25">
      <c r="B15" s="39" t="s">
        <v>19</v>
      </c>
      <c r="C15" s="5" t="s">
        <v>66</v>
      </c>
      <c r="D15" s="4">
        <v>5.04</v>
      </c>
      <c r="E15" s="4">
        <v>1.41</v>
      </c>
      <c r="F15" s="44" t="s">
        <v>48</v>
      </c>
    </row>
    <row r="16" spans="2:9" ht="18.75" x14ac:dyDescent="0.25">
      <c r="B16" s="39" t="s">
        <v>20</v>
      </c>
      <c r="C16" s="5" t="s">
        <v>67</v>
      </c>
      <c r="D16" s="4">
        <v>62.8</v>
      </c>
      <c r="E16" s="4">
        <v>62.8</v>
      </c>
      <c r="F16" s="41"/>
    </row>
    <row r="17" spans="2:6" ht="37.5" x14ac:dyDescent="0.25">
      <c r="B17" s="39" t="s">
        <v>21</v>
      </c>
      <c r="C17" s="5" t="s">
        <v>68</v>
      </c>
      <c r="D17" s="4">
        <v>114</v>
      </c>
      <c r="E17" s="4">
        <v>114</v>
      </c>
      <c r="F17" s="41"/>
    </row>
    <row r="18" spans="2:6" ht="19.5" thickBot="1" x14ac:dyDescent="0.3">
      <c r="B18" s="45" t="s">
        <v>70</v>
      </c>
      <c r="C18" s="46" t="s">
        <v>69</v>
      </c>
      <c r="D18" s="47">
        <v>597</v>
      </c>
      <c r="E18" s="47">
        <v>597</v>
      </c>
      <c r="F18" s="48"/>
    </row>
    <row r="19" spans="2:6" ht="37.5" x14ac:dyDescent="0.25">
      <c r="B19" s="36"/>
      <c r="C19" s="49" t="s">
        <v>71</v>
      </c>
      <c r="D19" s="30">
        <f>D20+D24+D27</f>
        <v>8980.19</v>
      </c>
      <c r="E19" s="30">
        <f>E20+E24+E27</f>
        <v>7598.12</v>
      </c>
      <c r="F19" s="50"/>
    </row>
    <row r="20" spans="2:6" ht="19.5" x14ac:dyDescent="0.25">
      <c r="B20" s="71" t="s">
        <v>27</v>
      </c>
      <c r="C20" s="6" t="s">
        <v>23</v>
      </c>
      <c r="D20" s="7">
        <f>D21+D22+D23</f>
        <v>4144.67</v>
      </c>
      <c r="E20" s="7">
        <f>E21+E22+E23</f>
        <v>3707.54</v>
      </c>
      <c r="F20" s="42"/>
    </row>
    <row r="21" spans="2:6" ht="39" customHeight="1" x14ac:dyDescent="0.25">
      <c r="B21" s="39" t="s">
        <v>4</v>
      </c>
      <c r="C21" s="5" t="s">
        <v>72</v>
      </c>
      <c r="D21" s="4">
        <v>2300.4699999999998</v>
      </c>
      <c r="E21" s="4">
        <v>1863.34</v>
      </c>
      <c r="F21" s="44" t="s">
        <v>48</v>
      </c>
    </row>
    <row r="22" spans="2:6" ht="18.75" x14ac:dyDescent="0.25">
      <c r="B22" s="39" t="s">
        <v>5</v>
      </c>
      <c r="C22" s="5" t="s">
        <v>73</v>
      </c>
      <c r="D22" s="4">
        <v>1464</v>
      </c>
      <c r="E22" s="4">
        <v>1464</v>
      </c>
      <c r="F22" s="41"/>
    </row>
    <row r="23" spans="2:6" ht="37.5" x14ac:dyDescent="0.25">
      <c r="B23" s="39" t="s">
        <v>28</v>
      </c>
      <c r="C23" s="5" t="s">
        <v>74</v>
      </c>
      <c r="D23" s="4">
        <v>380.2</v>
      </c>
      <c r="E23" s="4">
        <v>380.2</v>
      </c>
      <c r="F23" s="41"/>
    </row>
    <row r="24" spans="2:6" ht="19.5" x14ac:dyDescent="0.25">
      <c r="B24" s="71" t="s">
        <v>29</v>
      </c>
      <c r="C24" s="6" t="s">
        <v>24</v>
      </c>
      <c r="D24" s="7">
        <f>D25+D26</f>
        <v>3220.71</v>
      </c>
      <c r="E24" s="7">
        <f>E25+E26</f>
        <v>3137.2</v>
      </c>
      <c r="F24" s="42"/>
    </row>
    <row r="25" spans="2:6" ht="39" customHeight="1" x14ac:dyDescent="0.25">
      <c r="B25" s="39" t="s">
        <v>6</v>
      </c>
      <c r="C25" s="5" t="s">
        <v>75</v>
      </c>
      <c r="D25" s="4">
        <v>3133.71</v>
      </c>
      <c r="E25" s="4">
        <v>3050.2</v>
      </c>
      <c r="F25" s="44" t="s">
        <v>48</v>
      </c>
    </row>
    <row r="26" spans="2:6" ht="37.5" customHeight="1" x14ac:dyDescent="0.25">
      <c r="B26" s="39" t="s">
        <v>7</v>
      </c>
      <c r="C26" s="5" t="s">
        <v>25</v>
      </c>
      <c r="D26" s="4">
        <v>87</v>
      </c>
      <c r="E26" s="4">
        <v>87</v>
      </c>
      <c r="F26" s="41"/>
    </row>
    <row r="27" spans="2:6" ht="20.25" customHeight="1" x14ac:dyDescent="0.25">
      <c r="B27" s="71" t="s">
        <v>14</v>
      </c>
      <c r="C27" s="6" t="s">
        <v>26</v>
      </c>
      <c r="D27" s="7">
        <f>D28+D29</f>
        <v>1614.81</v>
      </c>
      <c r="E27" s="7">
        <f>E28+E29</f>
        <v>753.38</v>
      </c>
      <c r="F27" s="42"/>
    </row>
    <row r="28" spans="2:6" ht="36.75" customHeight="1" x14ac:dyDescent="0.25">
      <c r="B28" s="39" t="s">
        <v>15</v>
      </c>
      <c r="C28" s="5" t="s">
        <v>137</v>
      </c>
      <c r="D28" s="4">
        <v>1264.81</v>
      </c>
      <c r="E28" s="4">
        <v>403.38</v>
      </c>
      <c r="F28" s="44" t="s">
        <v>48</v>
      </c>
    </row>
    <row r="29" spans="2:6" ht="19.5" thickBot="1" x14ac:dyDescent="0.3">
      <c r="B29" s="45" t="s">
        <v>16</v>
      </c>
      <c r="C29" s="46" t="s">
        <v>76</v>
      </c>
      <c r="D29" s="47">
        <v>350</v>
      </c>
      <c r="E29" s="47">
        <v>350</v>
      </c>
      <c r="F29" s="48"/>
    </row>
    <row r="30" spans="2:6" ht="37.5" x14ac:dyDescent="0.25">
      <c r="B30" s="36"/>
      <c r="C30" s="49" t="s">
        <v>77</v>
      </c>
      <c r="D30" s="30">
        <f>SUM(D31:D33)</f>
        <v>1515.3</v>
      </c>
      <c r="E30" s="30">
        <f>SUM(E31:E33)</f>
        <v>1515.3</v>
      </c>
      <c r="F30" s="50"/>
    </row>
    <row r="31" spans="2:6" ht="18.75" x14ac:dyDescent="0.25">
      <c r="B31" s="51">
        <v>1</v>
      </c>
      <c r="C31" s="5" t="s">
        <v>78</v>
      </c>
      <c r="D31" s="4">
        <v>1050</v>
      </c>
      <c r="E31" s="4">
        <v>1050</v>
      </c>
      <c r="F31" s="43"/>
    </row>
    <row r="32" spans="2:6" ht="37.5" x14ac:dyDescent="0.25">
      <c r="B32" s="51">
        <v>2</v>
      </c>
      <c r="C32" s="5" t="s">
        <v>79</v>
      </c>
      <c r="D32" s="4">
        <v>81</v>
      </c>
      <c r="E32" s="4">
        <v>81</v>
      </c>
      <c r="F32" s="43"/>
    </row>
    <row r="33" spans="2:6" ht="57" thickBot="1" x14ac:dyDescent="0.3">
      <c r="B33" s="52">
        <v>3</v>
      </c>
      <c r="C33" s="46" t="s">
        <v>80</v>
      </c>
      <c r="D33" s="47">
        <v>384.3</v>
      </c>
      <c r="E33" s="47">
        <v>384.3</v>
      </c>
      <c r="F33" s="53"/>
    </row>
    <row r="34" spans="2:6" ht="18.75" x14ac:dyDescent="0.3">
      <c r="B34" s="54"/>
      <c r="C34" s="55" t="s">
        <v>81</v>
      </c>
      <c r="D34" s="56">
        <f>D35+D40+D53+D65</f>
        <v>15062.899999999998</v>
      </c>
      <c r="E34" s="56">
        <f>E35+E40+E53+E65</f>
        <v>14141.679999999998</v>
      </c>
      <c r="F34" s="57"/>
    </row>
    <row r="35" spans="2:6" ht="19.5" x14ac:dyDescent="0.35">
      <c r="B35" s="58" t="s">
        <v>27</v>
      </c>
      <c r="C35" s="11" t="s">
        <v>39</v>
      </c>
      <c r="D35" s="12">
        <f>D36+D37+D38+D39</f>
        <v>1197.72</v>
      </c>
      <c r="E35" s="12">
        <f>E36+E37+E38+E39</f>
        <v>1175.8400000000001</v>
      </c>
      <c r="F35" s="59"/>
    </row>
    <row r="36" spans="2:6" ht="42" customHeight="1" x14ac:dyDescent="0.3">
      <c r="B36" s="60" t="s">
        <v>4</v>
      </c>
      <c r="C36" s="13" t="s">
        <v>82</v>
      </c>
      <c r="D36" s="14">
        <v>77.45</v>
      </c>
      <c r="E36" s="2">
        <v>77.45</v>
      </c>
      <c r="F36" s="61"/>
    </row>
    <row r="37" spans="2:6" ht="42.75" customHeight="1" x14ac:dyDescent="0.3">
      <c r="B37" s="60" t="s">
        <v>5</v>
      </c>
      <c r="C37" s="13" t="s">
        <v>83</v>
      </c>
      <c r="D37" s="14">
        <v>586.32000000000005</v>
      </c>
      <c r="E37" s="2">
        <v>576.72</v>
      </c>
      <c r="F37" s="44" t="s">
        <v>48</v>
      </c>
    </row>
    <row r="38" spans="2:6" ht="18.75" x14ac:dyDescent="0.3">
      <c r="B38" s="60" t="s">
        <v>28</v>
      </c>
      <c r="C38" s="13" t="s">
        <v>85</v>
      </c>
      <c r="D38" s="14">
        <v>339.2</v>
      </c>
      <c r="E38" s="2">
        <v>339.2</v>
      </c>
      <c r="F38" s="61"/>
    </row>
    <row r="39" spans="2:6" ht="39" customHeight="1" x14ac:dyDescent="0.3">
      <c r="B39" s="60" t="s">
        <v>31</v>
      </c>
      <c r="C39" s="13" t="s">
        <v>84</v>
      </c>
      <c r="D39" s="14">
        <v>194.75</v>
      </c>
      <c r="E39" s="2">
        <v>182.47</v>
      </c>
      <c r="F39" s="44" t="s">
        <v>48</v>
      </c>
    </row>
    <row r="40" spans="2:6" ht="20.25" customHeight="1" x14ac:dyDescent="0.35">
      <c r="B40" s="62" t="s">
        <v>29</v>
      </c>
      <c r="C40" s="27" t="s">
        <v>40</v>
      </c>
      <c r="D40" s="10">
        <f>SUM(D41:D52)</f>
        <v>5054.9299999999994</v>
      </c>
      <c r="E40" s="10">
        <f>SUM(E41:E52)</f>
        <v>5054.9299999999994</v>
      </c>
      <c r="F40" s="61"/>
    </row>
    <row r="41" spans="2:6" ht="37.5" x14ac:dyDescent="0.3">
      <c r="B41" s="60" t="s">
        <v>6</v>
      </c>
      <c r="C41" s="13" t="s">
        <v>86</v>
      </c>
      <c r="D41" s="14">
        <v>197</v>
      </c>
      <c r="E41" s="2">
        <v>197</v>
      </c>
      <c r="F41" s="61"/>
    </row>
    <row r="42" spans="2:6" ht="24" customHeight="1" x14ac:dyDescent="0.3">
      <c r="B42" s="60" t="s">
        <v>7</v>
      </c>
      <c r="C42" s="13" t="s">
        <v>87</v>
      </c>
      <c r="D42" s="14">
        <v>803.4</v>
      </c>
      <c r="E42" s="2">
        <v>803.4</v>
      </c>
      <c r="F42" s="61"/>
    </row>
    <row r="43" spans="2:6" ht="18.75" x14ac:dyDescent="0.3">
      <c r="B43" s="60" t="s">
        <v>8</v>
      </c>
      <c r="C43" s="13" t="s">
        <v>88</v>
      </c>
      <c r="D43" s="14">
        <v>126</v>
      </c>
      <c r="E43" s="2">
        <v>126</v>
      </c>
      <c r="F43" s="61"/>
    </row>
    <row r="44" spans="2:6" ht="18.75" x14ac:dyDescent="0.3">
      <c r="B44" s="60" t="s">
        <v>9</v>
      </c>
      <c r="C44" s="13" t="s">
        <v>89</v>
      </c>
      <c r="D44" s="14">
        <v>690</v>
      </c>
      <c r="E44" s="2">
        <v>690</v>
      </c>
      <c r="F44" s="61"/>
    </row>
    <row r="45" spans="2:6" ht="18.75" x14ac:dyDescent="0.3">
      <c r="B45" s="60" t="s">
        <v>10</v>
      </c>
      <c r="C45" s="13" t="s">
        <v>90</v>
      </c>
      <c r="D45" s="14">
        <v>530.92999999999995</v>
      </c>
      <c r="E45" s="2">
        <v>530.92999999999995</v>
      </c>
      <c r="F45" s="61"/>
    </row>
    <row r="46" spans="2:6" ht="18.75" x14ac:dyDescent="0.3">
      <c r="B46" s="60" t="s">
        <v>11</v>
      </c>
      <c r="C46" s="13" t="s">
        <v>91</v>
      </c>
      <c r="D46" s="14">
        <v>382.1</v>
      </c>
      <c r="E46" s="2">
        <v>382.1</v>
      </c>
      <c r="F46" s="61"/>
    </row>
    <row r="47" spans="2:6" ht="18.75" x14ac:dyDescent="0.3">
      <c r="B47" s="60" t="s">
        <v>12</v>
      </c>
      <c r="C47" s="13" t="s">
        <v>92</v>
      </c>
      <c r="D47" s="14">
        <v>113.4</v>
      </c>
      <c r="E47" s="2">
        <v>113.4</v>
      </c>
      <c r="F47" s="61"/>
    </row>
    <row r="48" spans="2:6" ht="37.5" x14ac:dyDescent="0.3">
      <c r="B48" s="60" t="s">
        <v>13</v>
      </c>
      <c r="C48" s="13" t="s">
        <v>93</v>
      </c>
      <c r="D48" s="14">
        <v>908.56</v>
      </c>
      <c r="E48" s="2">
        <v>908.56</v>
      </c>
      <c r="F48" s="61"/>
    </row>
    <row r="49" spans="2:6" ht="18.75" x14ac:dyDescent="0.3">
      <c r="B49" s="60" t="s">
        <v>41</v>
      </c>
      <c r="C49" s="13" t="s">
        <v>94</v>
      </c>
      <c r="D49" s="14">
        <v>595</v>
      </c>
      <c r="E49" s="2">
        <v>595</v>
      </c>
      <c r="F49" s="61"/>
    </row>
    <row r="50" spans="2:6" ht="18.75" x14ac:dyDescent="0.3">
      <c r="B50" s="60" t="s">
        <v>42</v>
      </c>
      <c r="C50" s="13" t="s">
        <v>95</v>
      </c>
      <c r="D50" s="14">
        <v>179.08</v>
      </c>
      <c r="E50" s="2">
        <v>179.08</v>
      </c>
      <c r="F50" s="61"/>
    </row>
    <row r="51" spans="2:6" ht="18.75" x14ac:dyDescent="0.3">
      <c r="B51" s="60" t="s">
        <v>43</v>
      </c>
      <c r="C51" s="13" t="s">
        <v>96</v>
      </c>
      <c r="D51" s="14">
        <v>528.91999999999996</v>
      </c>
      <c r="E51" s="2">
        <v>528.91999999999996</v>
      </c>
      <c r="F51" s="61"/>
    </row>
    <row r="52" spans="2:6" ht="18.75" x14ac:dyDescent="0.3">
      <c r="B52" s="60" t="s">
        <v>97</v>
      </c>
      <c r="C52" s="13" t="s">
        <v>95</v>
      </c>
      <c r="D52" s="2">
        <v>0.54</v>
      </c>
      <c r="E52" s="2">
        <v>0.54</v>
      </c>
      <c r="F52" s="61"/>
    </row>
    <row r="53" spans="2:6" ht="19.5" x14ac:dyDescent="0.35">
      <c r="B53" s="62">
        <v>3</v>
      </c>
      <c r="C53" s="15" t="s">
        <v>44</v>
      </c>
      <c r="D53" s="10">
        <f>SUM(D54:D64)</f>
        <v>7515.04</v>
      </c>
      <c r="E53" s="10">
        <f>SUM(E54:E64)</f>
        <v>7088.69</v>
      </c>
      <c r="F53" s="63"/>
    </row>
    <row r="54" spans="2:6" ht="56.25" x14ac:dyDescent="0.3">
      <c r="B54" s="60" t="s">
        <v>15</v>
      </c>
      <c r="C54" s="13" t="s">
        <v>98</v>
      </c>
      <c r="D54" s="14">
        <v>985.68</v>
      </c>
      <c r="E54" s="2">
        <v>923.62</v>
      </c>
      <c r="F54" s="44" t="s">
        <v>48</v>
      </c>
    </row>
    <row r="55" spans="2:6" ht="41.25" customHeight="1" x14ac:dyDescent="0.3">
      <c r="B55" s="60" t="s">
        <v>16</v>
      </c>
      <c r="C55" s="13" t="s">
        <v>99</v>
      </c>
      <c r="D55" s="14">
        <v>1649.34</v>
      </c>
      <c r="E55" s="2">
        <v>1285.05</v>
      </c>
      <c r="F55" s="44" t="s">
        <v>48</v>
      </c>
    </row>
    <row r="56" spans="2:6" ht="27" customHeight="1" x14ac:dyDescent="0.3">
      <c r="B56" s="60" t="s">
        <v>30</v>
      </c>
      <c r="C56" s="13" t="s">
        <v>100</v>
      </c>
      <c r="D56" s="14">
        <v>250</v>
      </c>
      <c r="E56" s="2">
        <v>250</v>
      </c>
      <c r="F56" s="61"/>
    </row>
    <row r="57" spans="2:6" ht="18.75" x14ac:dyDescent="0.3">
      <c r="B57" s="60" t="s">
        <v>33</v>
      </c>
      <c r="C57" s="13" t="s">
        <v>101</v>
      </c>
      <c r="D57" s="14">
        <v>400.16</v>
      </c>
      <c r="E57" s="2">
        <v>400.16</v>
      </c>
      <c r="F57" s="61"/>
    </row>
    <row r="58" spans="2:6" ht="37.5" x14ac:dyDescent="0.3">
      <c r="B58" s="60" t="s">
        <v>34</v>
      </c>
      <c r="C58" s="13" t="s">
        <v>138</v>
      </c>
      <c r="D58" s="14">
        <v>300</v>
      </c>
      <c r="E58" s="2">
        <v>300</v>
      </c>
      <c r="F58" s="61"/>
    </row>
    <row r="59" spans="2:6" ht="37.5" x14ac:dyDescent="0.3">
      <c r="B59" s="60" t="s">
        <v>35</v>
      </c>
      <c r="C59" s="13" t="s">
        <v>102</v>
      </c>
      <c r="D59" s="14">
        <v>2105.5</v>
      </c>
      <c r="E59" s="2">
        <v>2105.5</v>
      </c>
      <c r="F59" s="61"/>
    </row>
    <row r="60" spans="2:6" ht="18.75" x14ac:dyDescent="0.3">
      <c r="B60" s="60" t="s">
        <v>36</v>
      </c>
      <c r="C60" s="13" t="s">
        <v>103</v>
      </c>
      <c r="D60" s="14">
        <v>600</v>
      </c>
      <c r="E60" s="2">
        <v>600</v>
      </c>
      <c r="F60" s="64"/>
    </row>
    <row r="61" spans="2:6" ht="18.75" x14ac:dyDescent="0.3">
      <c r="B61" s="60" t="s">
        <v>37</v>
      </c>
      <c r="C61" s="13" t="s">
        <v>104</v>
      </c>
      <c r="D61" s="14">
        <v>771.9</v>
      </c>
      <c r="E61" s="2">
        <v>771.9</v>
      </c>
      <c r="F61" s="61"/>
    </row>
    <row r="62" spans="2:6" ht="37.5" x14ac:dyDescent="0.3">
      <c r="B62" s="60" t="s">
        <v>38</v>
      </c>
      <c r="C62" s="13" t="s">
        <v>105</v>
      </c>
      <c r="D62" s="14">
        <v>173.86</v>
      </c>
      <c r="E62" s="2">
        <v>173.86</v>
      </c>
      <c r="F62" s="61"/>
    </row>
    <row r="63" spans="2:6" ht="18.75" x14ac:dyDescent="0.3">
      <c r="B63" s="60" t="s">
        <v>45</v>
      </c>
      <c r="C63" s="13" t="s">
        <v>106</v>
      </c>
      <c r="D63" s="14">
        <v>188.6</v>
      </c>
      <c r="E63" s="2">
        <v>188.6</v>
      </c>
      <c r="F63" s="61"/>
    </row>
    <row r="64" spans="2:6" ht="18.75" x14ac:dyDescent="0.3">
      <c r="B64" s="60" t="s">
        <v>46</v>
      </c>
      <c r="C64" s="13" t="s">
        <v>107</v>
      </c>
      <c r="D64" s="14">
        <v>90</v>
      </c>
      <c r="E64" s="2">
        <v>90</v>
      </c>
      <c r="F64" s="61"/>
    </row>
    <row r="65" spans="2:6" ht="39" x14ac:dyDescent="0.35">
      <c r="B65" s="58" t="s">
        <v>17</v>
      </c>
      <c r="C65" s="65" t="s">
        <v>47</v>
      </c>
      <c r="D65" s="12">
        <f>D66</f>
        <v>1295.21</v>
      </c>
      <c r="E65" s="12">
        <f>E66</f>
        <v>822.22</v>
      </c>
      <c r="F65" s="66"/>
    </row>
    <row r="66" spans="2:6" ht="75.75" thickBot="1" x14ac:dyDescent="0.35">
      <c r="B66" s="67" t="s">
        <v>18</v>
      </c>
      <c r="C66" s="68" t="s">
        <v>108</v>
      </c>
      <c r="D66" s="69">
        <v>1295.21</v>
      </c>
      <c r="E66" s="69">
        <v>822.22</v>
      </c>
      <c r="F66" s="70" t="s">
        <v>48</v>
      </c>
    </row>
    <row r="67" spans="2:6" ht="18.75" x14ac:dyDescent="0.3">
      <c r="B67" s="72"/>
      <c r="C67" s="73" t="s">
        <v>109</v>
      </c>
      <c r="D67" s="74">
        <f>SUM(D68:D83)</f>
        <v>2107.65</v>
      </c>
      <c r="E67" s="74">
        <f>SUM(E68:E83)</f>
        <v>2107.65</v>
      </c>
      <c r="F67" s="75"/>
    </row>
    <row r="68" spans="2:6" ht="20.25" customHeight="1" x14ac:dyDescent="0.3">
      <c r="B68" s="60" t="s">
        <v>27</v>
      </c>
      <c r="C68" s="13" t="s">
        <v>110</v>
      </c>
      <c r="D68" s="2">
        <v>52</v>
      </c>
      <c r="E68" s="2">
        <v>52</v>
      </c>
      <c r="F68" s="44"/>
    </row>
    <row r="69" spans="2:6" ht="23.25" customHeight="1" x14ac:dyDescent="0.3">
      <c r="B69" s="60" t="s">
        <v>29</v>
      </c>
      <c r="C69" s="13" t="s">
        <v>111</v>
      </c>
      <c r="D69" s="2">
        <v>20</v>
      </c>
      <c r="E69" s="2">
        <v>20</v>
      </c>
      <c r="F69" s="44"/>
    </row>
    <row r="70" spans="2:6" ht="37.5" customHeight="1" x14ac:dyDescent="0.3">
      <c r="B70" s="60" t="s">
        <v>14</v>
      </c>
      <c r="C70" s="13" t="s">
        <v>112</v>
      </c>
      <c r="D70" s="2">
        <v>38.5</v>
      </c>
      <c r="E70" s="2">
        <v>38.5</v>
      </c>
      <c r="F70" s="44"/>
    </row>
    <row r="71" spans="2:6" ht="18.75" x14ac:dyDescent="0.3">
      <c r="B71" s="60" t="s">
        <v>17</v>
      </c>
      <c r="C71" s="13" t="s">
        <v>113</v>
      </c>
      <c r="D71" s="2">
        <v>48.5</v>
      </c>
      <c r="E71" s="2">
        <v>48.5</v>
      </c>
      <c r="F71" s="44"/>
    </row>
    <row r="72" spans="2:6" ht="18.75" x14ac:dyDescent="0.3">
      <c r="B72" s="60" t="s">
        <v>22</v>
      </c>
      <c r="C72" s="13" t="s">
        <v>114</v>
      </c>
      <c r="D72" s="2">
        <v>50</v>
      </c>
      <c r="E72" s="2">
        <v>50</v>
      </c>
      <c r="F72" s="44"/>
    </row>
    <row r="73" spans="2:6" ht="37.5" x14ac:dyDescent="0.3">
      <c r="B73" s="60" t="s">
        <v>126</v>
      </c>
      <c r="C73" s="13" t="s">
        <v>115</v>
      </c>
      <c r="D73" s="2">
        <v>236.5</v>
      </c>
      <c r="E73" s="2">
        <v>236.5</v>
      </c>
      <c r="F73" s="44"/>
    </row>
    <row r="74" spans="2:6" ht="37.5" x14ac:dyDescent="0.3">
      <c r="B74" s="60" t="s">
        <v>127</v>
      </c>
      <c r="C74" s="13" t="s">
        <v>116</v>
      </c>
      <c r="D74" s="2">
        <v>44</v>
      </c>
      <c r="E74" s="2">
        <v>44</v>
      </c>
      <c r="F74" s="44"/>
    </row>
    <row r="75" spans="2:6" ht="37.5" x14ac:dyDescent="0.3">
      <c r="B75" s="60" t="s">
        <v>128</v>
      </c>
      <c r="C75" s="13" t="s">
        <v>117</v>
      </c>
      <c r="D75" s="2">
        <v>72.599999999999994</v>
      </c>
      <c r="E75" s="2">
        <v>72.599999999999994</v>
      </c>
      <c r="F75" s="44"/>
    </row>
    <row r="76" spans="2:6" ht="18.75" x14ac:dyDescent="0.3">
      <c r="B76" s="60" t="s">
        <v>129</v>
      </c>
      <c r="C76" s="13" t="s">
        <v>118</v>
      </c>
      <c r="D76" s="2">
        <v>171.5</v>
      </c>
      <c r="E76" s="2">
        <v>171.5</v>
      </c>
      <c r="F76" s="44"/>
    </row>
    <row r="77" spans="2:6" ht="42" customHeight="1" x14ac:dyDescent="0.3">
      <c r="B77" s="60" t="s">
        <v>130</v>
      </c>
      <c r="C77" s="13" t="s">
        <v>119</v>
      </c>
      <c r="D77" s="2">
        <v>312</v>
      </c>
      <c r="E77" s="2">
        <v>312</v>
      </c>
      <c r="F77" s="44"/>
    </row>
    <row r="78" spans="2:6" ht="56.25" x14ac:dyDescent="0.3">
      <c r="B78" s="60" t="s">
        <v>131</v>
      </c>
      <c r="C78" s="13" t="s">
        <v>120</v>
      </c>
      <c r="D78" s="2">
        <v>87.45</v>
      </c>
      <c r="E78" s="2">
        <v>87.45</v>
      </c>
      <c r="F78" s="44"/>
    </row>
    <row r="79" spans="2:6" ht="25.5" customHeight="1" x14ac:dyDescent="0.3">
      <c r="B79" s="60" t="s">
        <v>132</v>
      </c>
      <c r="C79" s="13" t="s">
        <v>121</v>
      </c>
      <c r="D79" s="2">
        <v>144</v>
      </c>
      <c r="E79" s="2">
        <v>144</v>
      </c>
      <c r="F79" s="44"/>
    </row>
    <row r="80" spans="2:6" ht="39" customHeight="1" x14ac:dyDescent="0.3">
      <c r="B80" s="60" t="s">
        <v>133</v>
      </c>
      <c r="C80" s="13" t="s">
        <v>122</v>
      </c>
      <c r="D80" s="2">
        <v>600</v>
      </c>
      <c r="E80" s="2">
        <v>600</v>
      </c>
      <c r="F80" s="44"/>
    </row>
    <row r="81" spans="2:6" ht="35.25" customHeight="1" x14ac:dyDescent="0.3">
      <c r="B81" s="60" t="s">
        <v>134</v>
      </c>
      <c r="C81" s="13" t="s">
        <v>123</v>
      </c>
      <c r="D81" s="2">
        <v>21</v>
      </c>
      <c r="E81" s="2">
        <v>21</v>
      </c>
      <c r="F81" s="44"/>
    </row>
    <row r="82" spans="2:6" ht="18.75" x14ac:dyDescent="0.3">
      <c r="B82" s="60" t="s">
        <v>135</v>
      </c>
      <c r="C82" s="13" t="s">
        <v>125</v>
      </c>
      <c r="D82" s="2">
        <v>144.9</v>
      </c>
      <c r="E82" s="2">
        <v>144.9</v>
      </c>
      <c r="F82" s="44"/>
    </row>
    <row r="83" spans="2:6" ht="19.5" thickBot="1" x14ac:dyDescent="0.35">
      <c r="B83" s="67" t="s">
        <v>136</v>
      </c>
      <c r="C83" s="68" t="s">
        <v>124</v>
      </c>
      <c r="D83" s="69">
        <v>64.7</v>
      </c>
      <c r="E83" s="69">
        <v>64.7</v>
      </c>
      <c r="F83" s="70"/>
    </row>
    <row r="84" spans="2:6" ht="37.5" x14ac:dyDescent="0.3">
      <c r="B84" s="76"/>
      <c r="C84" s="77" t="s">
        <v>139</v>
      </c>
      <c r="D84" s="74">
        <f>SUM(D85:D105)</f>
        <v>8860.74</v>
      </c>
      <c r="E84" s="74">
        <f>SUM(E85:E105)</f>
        <v>8841.26</v>
      </c>
      <c r="F84" s="78"/>
    </row>
    <row r="85" spans="2:6" ht="18.75" x14ac:dyDescent="0.3">
      <c r="B85" s="60" t="s">
        <v>27</v>
      </c>
      <c r="C85" s="1" t="s">
        <v>145</v>
      </c>
      <c r="D85" s="2">
        <v>85</v>
      </c>
      <c r="E85" s="2">
        <v>85</v>
      </c>
      <c r="F85" s="61"/>
    </row>
    <row r="86" spans="2:6" ht="18.75" x14ac:dyDescent="0.3">
      <c r="B86" s="60" t="s">
        <v>29</v>
      </c>
      <c r="C86" s="1" t="s">
        <v>146</v>
      </c>
      <c r="D86" s="2">
        <v>600</v>
      </c>
      <c r="E86" s="2">
        <v>600</v>
      </c>
      <c r="F86" s="61"/>
    </row>
    <row r="87" spans="2:6" ht="19.5" customHeight="1" x14ac:dyDescent="0.3">
      <c r="B87" s="60" t="s">
        <v>14</v>
      </c>
      <c r="C87" s="5" t="s">
        <v>32</v>
      </c>
      <c r="D87" s="2">
        <v>420</v>
      </c>
      <c r="E87" s="2">
        <v>420</v>
      </c>
      <c r="F87" s="61"/>
    </row>
    <row r="88" spans="2:6" ht="18.75" x14ac:dyDescent="0.3">
      <c r="B88" s="60" t="s">
        <v>17</v>
      </c>
      <c r="C88" s="1" t="s">
        <v>147</v>
      </c>
      <c r="D88" s="2">
        <v>547</v>
      </c>
      <c r="E88" s="2">
        <v>547</v>
      </c>
      <c r="F88" s="61"/>
    </row>
    <row r="89" spans="2:6" ht="43.5" customHeight="1" x14ac:dyDescent="0.3">
      <c r="B89" s="60" t="s">
        <v>22</v>
      </c>
      <c r="C89" s="5" t="s">
        <v>148</v>
      </c>
      <c r="D89" s="2">
        <v>324.7</v>
      </c>
      <c r="E89" s="2">
        <v>324.7</v>
      </c>
      <c r="F89" s="61"/>
    </row>
    <row r="90" spans="2:6" ht="18.75" x14ac:dyDescent="0.3">
      <c r="B90" s="60" t="s">
        <v>126</v>
      </c>
      <c r="C90" s="1" t="s">
        <v>149</v>
      </c>
      <c r="D90" s="2">
        <v>140.6</v>
      </c>
      <c r="E90" s="2">
        <v>140.6</v>
      </c>
      <c r="F90" s="61"/>
    </row>
    <row r="91" spans="2:6" ht="18.75" x14ac:dyDescent="0.3">
      <c r="B91" s="60" t="s">
        <v>127</v>
      </c>
      <c r="C91" s="1" t="s">
        <v>150</v>
      </c>
      <c r="D91" s="2">
        <v>704.85</v>
      </c>
      <c r="E91" s="2">
        <v>704.85</v>
      </c>
      <c r="F91" s="61"/>
    </row>
    <row r="92" spans="2:6" ht="18.75" x14ac:dyDescent="0.3">
      <c r="B92" s="60" t="s">
        <v>128</v>
      </c>
      <c r="C92" s="1" t="s">
        <v>151</v>
      </c>
      <c r="D92" s="2">
        <v>93.6</v>
      </c>
      <c r="E92" s="2">
        <v>93.6</v>
      </c>
      <c r="F92" s="61"/>
    </row>
    <row r="93" spans="2:6" ht="37.5" x14ac:dyDescent="0.3">
      <c r="B93" s="60" t="s">
        <v>129</v>
      </c>
      <c r="C93" s="1" t="s">
        <v>152</v>
      </c>
      <c r="D93" s="2">
        <v>211</v>
      </c>
      <c r="E93" s="2">
        <v>211</v>
      </c>
      <c r="F93" s="61"/>
    </row>
    <row r="94" spans="2:6" ht="18.75" x14ac:dyDescent="0.3">
      <c r="B94" s="60" t="s">
        <v>130</v>
      </c>
      <c r="C94" s="5" t="s">
        <v>153</v>
      </c>
      <c r="D94" s="2">
        <v>364</v>
      </c>
      <c r="E94" s="2">
        <v>364</v>
      </c>
      <c r="F94" s="61"/>
    </row>
    <row r="95" spans="2:6" ht="18.75" x14ac:dyDescent="0.3">
      <c r="B95" s="60" t="s">
        <v>131</v>
      </c>
      <c r="C95" s="1" t="s">
        <v>154</v>
      </c>
      <c r="D95" s="2">
        <v>362</v>
      </c>
      <c r="E95" s="2">
        <v>362</v>
      </c>
      <c r="F95" s="61"/>
    </row>
    <row r="96" spans="2:6" ht="37.5" x14ac:dyDescent="0.3">
      <c r="B96" s="60" t="s">
        <v>132</v>
      </c>
      <c r="C96" s="1" t="s">
        <v>155</v>
      </c>
      <c r="D96" s="2">
        <v>600</v>
      </c>
      <c r="E96" s="2">
        <v>600</v>
      </c>
      <c r="F96" s="61"/>
    </row>
    <row r="97" spans="2:6" ht="37.5" x14ac:dyDescent="0.3">
      <c r="B97" s="60" t="s">
        <v>133</v>
      </c>
      <c r="C97" s="1" t="s">
        <v>156</v>
      </c>
      <c r="D97" s="2">
        <v>160</v>
      </c>
      <c r="E97" s="2">
        <v>160</v>
      </c>
      <c r="F97" s="61"/>
    </row>
    <row r="98" spans="2:6" ht="18.75" x14ac:dyDescent="0.3">
      <c r="B98" s="60" t="s">
        <v>134</v>
      </c>
      <c r="C98" s="1" t="s">
        <v>157</v>
      </c>
      <c r="D98" s="2">
        <v>84.5</v>
      </c>
      <c r="E98" s="2">
        <v>84.5</v>
      </c>
      <c r="F98" s="61"/>
    </row>
    <row r="99" spans="2:6" ht="37.5" x14ac:dyDescent="0.3">
      <c r="B99" s="60" t="s">
        <v>135</v>
      </c>
      <c r="C99" s="1" t="s">
        <v>158</v>
      </c>
      <c r="D99" s="2">
        <v>110</v>
      </c>
      <c r="E99" s="2">
        <v>110</v>
      </c>
      <c r="F99" s="61"/>
    </row>
    <row r="100" spans="2:6" ht="18.75" x14ac:dyDescent="0.3">
      <c r="B100" s="60" t="s">
        <v>136</v>
      </c>
      <c r="C100" s="1" t="s">
        <v>159</v>
      </c>
      <c r="D100" s="2">
        <v>298.43</v>
      </c>
      <c r="E100" s="2">
        <v>298.43</v>
      </c>
      <c r="F100" s="61"/>
    </row>
    <row r="101" spans="2:6" ht="18.75" x14ac:dyDescent="0.3">
      <c r="B101" s="60" t="s">
        <v>140</v>
      </c>
      <c r="C101" s="1" t="s">
        <v>160</v>
      </c>
      <c r="D101" s="2">
        <v>190</v>
      </c>
      <c r="E101" s="2">
        <v>190</v>
      </c>
      <c r="F101" s="61"/>
    </row>
    <row r="102" spans="2:6" ht="42.75" customHeight="1" x14ac:dyDescent="0.3">
      <c r="B102" s="60" t="s">
        <v>141</v>
      </c>
      <c r="C102" s="5" t="s">
        <v>124</v>
      </c>
      <c r="D102" s="2">
        <v>535.96</v>
      </c>
      <c r="E102" s="2">
        <v>516.48</v>
      </c>
      <c r="F102" s="44" t="s">
        <v>48</v>
      </c>
    </row>
    <row r="103" spans="2:6" ht="18.75" x14ac:dyDescent="0.3">
      <c r="B103" s="60" t="s">
        <v>142</v>
      </c>
      <c r="C103" s="1" t="s">
        <v>161</v>
      </c>
      <c r="D103" s="2">
        <v>2654.6</v>
      </c>
      <c r="E103" s="2">
        <v>2654.6</v>
      </c>
      <c r="F103" s="61"/>
    </row>
    <row r="104" spans="2:6" ht="18.75" x14ac:dyDescent="0.3">
      <c r="B104" s="60" t="s">
        <v>143</v>
      </c>
      <c r="C104" s="1" t="s">
        <v>162</v>
      </c>
      <c r="D104" s="2">
        <v>135</v>
      </c>
      <c r="E104" s="2">
        <v>135</v>
      </c>
      <c r="F104" s="61"/>
    </row>
    <row r="105" spans="2:6" ht="62.25" customHeight="1" thickBot="1" x14ac:dyDescent="0.35">
      <c r="B105" s="67" t="s">
        <v>144</v>
      </c>
      <c r="C105" s="79" t="s">
        <v>163</v>
      </c>
      <c r="D105" s="69">
        <v>239.5</v>
      </c>
      <c r="E105" s="69">
        <v>239.5</v>
      </c>
      <c r="F105" s="80"/>
    </row>
    <row r="106" spans="2:6" ht="44.25" customHeight="1" x14ac:dyDescent="0.3">
      <c r="B106" s="72"/>
      <c r="C106" s="49" t="s">
        <v>171</v>
      </c>
      <c r="D106" s="74">
        <f>D108</f>
        <v>140</v>
      </c>
      <c r="E106" s="74">
        <f>E108</f>
        <v>140</v>
      </c>
      <c r="F106" s="81"/>
    </row>
    <row r="107" spans="2:6" ht="19.5" x14ac:dyDescent="0.35">
      <c r="B107" s="62" t="s">
        <v>27</v>
      </c>
      <c r="C107" s="9" t="s">
        <v>164</v>
      </c>
      <c r="D107" s="8">
        <f>D108</f>
        <v>140</v>
      </c>
      <c r="E107" s="8">
        <f>E108</f>
        <v>140</v>
      </c>
      <c r="F107" s="61"/>
    </row>
    <row r="108" spans="2:6" ht="62.25" customHeight="1" thickBot="1" x14ac:dyDescent="0.35">
      <c r="B108" s="67" t="s">
        <v>4</v>
      </c>
      <c r="C108" s="46" t="s">
        <v>165</v>
      </c>
      <c r="D108" s="69">
        <v>140</v>
      </c>
      <c r="E108" s="69">
        <v>140</v>
      </c>
      <c r="F108" s="80"/>
    </row>
    <row r="109" spans="2:6" ht="38.25" thickBot="1" x14ac:dyDescent="0.35">
      <c r="B109" s="82"/>
      <c r="C109" s="83" t="s">
        <v>166</v>
      </c>
      <c r="D109" s="84">
        <f>D5+D19+D30+D34+D67+D84+D106</f>
        <v>39480.68</v>
      </c>
      <c r="E109" s="84">
        <f>E5+E19+E30+E34+E67+E84+E106</f>
        <v>37154.28</v>
      </c>
      <c r="F109" s="85"/>
    </row>
    <row r="112" spans="2:6" ht="15" customHeight="1" x14ac:dyDescent="0.25"/>
    <row r="113" spans="3:5" ht="18.75" x14ac:dyDescent="0.3">
      <c r="C113" s="86" t="s">
        <v>167</v>
      </c>
      <c r="D113" s="87"/>
      <c r="E113" s="88" t="s">
        <v>168</v>
      </c>
    </row>
    <row r="114" spans="3:5" ht="18.75" x14ac:dyDescent="0.3">
      <c r="C114" s="86"/>
      <c r="D114" s="88"/>
      <c r="E114" s="88"/>
    </row>
    <row r="115" spans="3:5" ht="18.75" x14ac:dyDescent="0.3">
      <c r="C115" s="86"/>
      <c r="D115" s="88"/>
      <c r="E115" s="88"/>
    </row>
    <row r="116" spans="3:5" ht="18.75" x14ac:dyDescent="0.3">
      <c r="C116" s="86"/>
      <c r="D116" s="88"/>
      <c r="E116" s="88"/>
    </row>
    <row r="117" spans="3:5" ht="18.75" x14ac:dyDescent="0.3">
      <c r="C117" s="86" t="s">
        <v>169</v>
      </c>
      <c r="D117" s="87"/>
      <c r="E117" s="88" t="s">
        <v>170</v>
      </c>
    </row>
    <row r="123" spans="3:5" ht="33" customHeight="1" x14ac:dyDescent="0.25"/>
    <row r="129" ht="32.25" customHeight="1" x14ac:dyDescent="0.25"/>
    <row r="135" ht="57" customHeight="1" x14ac:dyDescent="0.25"/>
    <row r="146" spans="3:4" ht="18.75" x14ac:dyDescent="0.3">
      <c r="C146" s="18"/>
      <c r="D146" s="19"/>
    </row>
    <row r="147" spans="3:4" ht="18.75" x14ac:dyDescent="0.3">
      <c r="C147" s="20" t="s">
        <v>49</v>
      </c>
      <c r="D147" s="21" t="s">
        <v>50</v>
      </c>
    </row>
    <row r="148" spans="3:4" ht="18.75" x14ac:dyDescent="0.3">
      <c r="C148" s="20"/>
      <c r="D148" s="21"/>
    </row>
    <row r="149" spans="3:4" ht="18.75" x14ac:dyDescent="0.3">
      <c r="C149" s="20" t="s">
        <v>51</v>
      </c>
      <c r="D149" s="21" t="s">
        <v>52</v>
      </c>
    </row>
    <row r="150" spans="3:4" ht="18.75" x14ac:dyDescent="0.3">
      <c r="C150" s="20"/>
      <c r="D150" s="21"/>
    </row>
    <row r="151" spans="3:4" ht="18.75" x14ac:dyDescent="0.3">
      <c r="C151" s="20"/>
      <c r="D151" s="21"/>
    </row>
    <row r="152" spans="3:4" ht="18.75" x14ac:dyDescent="0.3">
      <c r="C152" s="20"/>
      <c r="D152" s="21"/>
    </row>
    <row r="153" spans="3:4" ht="18.75" x14ac:dyDescent="0.3">
      <c r="C153" s="20"/>
      <c r="D153" s="21"/>
    </row>
    <row r="154" spans="3:4" ht="18.75" x14ac:dyDescent="0.3">
      <c r="C154" s="20"/>
      <c r="D154" s="21"/>
    </row>
    <row r="155" spans="3:4" ht="18.75" x14ac:dyDescent="0.3">
      <c r="C155" s="20"/>
      <c r="D155" s="21"/>
    </row>
    <row r="156" spans="3:4" ht="18.75" x14ac:dyDescent="0.3">
      <c r="C156" s="20"/>
      <c r="D156" s="21"/>
    </row>
    <row r="157" spans="3:4" ht="18.75" x14ac:dyDescent="0.3">
      <c r="C157" s="20"/>
      <c r="D157" s="21"/>
    </row>
    <row r="158" spans="3:4" ht="18.75" x14ac:dyDescent="0.3">
      <c r="C158" s="20"/>
      <c r="D158" s="21"/>
    </row>
    <row r="159" spans="3:4" ht="18.75" x14ac:dyDescent="0.3">
      <c r="C159" s="20"/>
      <c r="D159" s="21"/>
    </row>
    <row r="160" spans="3:4" ht="18.75" x14ac:dyDescent="0.3">
      <c r="C160" s="20"/>
      <c r="D160" s="21"/>
    </row>
    <row r="161" spans="3:4" ht="18.75" x14ac:dyDescent="0.3">
      <c r="C161" s="20"/>
      <c r="D161" s="21"/>
    </row>
    <row r="162" spans="3:4" ht="18.75" x14ac:dyDescent="0.3">
      <c r="C162" s="20"/>
      <c r="D162" s="21"/>
    </row>
  </sheetData>
  <mergeCells count="3">
    <mergeCell ref="B2:F2"/>
    <mergeCell ref="B1:F1"/>
    <mergeCell ref="G7:I7"/>
  </mergeCells>
  <pageMargins left="0.23622047244094491" right="0.23622047244094491" top="0.74803149606299213" bottom="0.15748031496062992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2024-02-19T12:29:17Z</dcterms:modified>
</cp:coreProperties>
</file>